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9" i="1" l="1"/>
  <c r="K21" i="1"/>
  <c r="K22" i="1"/>
  <c r="K23" i="1"/>
  <c r="K24" i="1"/>
  <c r="K25" i="1"/>
  <c r="K26" i="1"/>
  <c r="K35" i="1"/>
  <c r="K44" i="1"/>
  <c r="K49" i="1"/>
  <c r="K54" i="1"/>
  <c r="K55" i="1"/>
  <c r="K56" i="1"/>
  <c r="H37" i="1" l="1"/>
  <c r="I37" i="1" s="1"/>
  <c r="H8" i="1"/>
  <c r="H12" i="1"/>
  <c r="H21" i="1"/>
  <c r="H3" i="1"/>
  <c r="D4" i="1"/>
  <c r="H4" i="1" s="1"/>
  <c r="D5" i="1"/>
  <c r="H5" i="1" s="1"/>
  <c r="D6" i="1"/>
  <c r="H6" i="1" s="1"/>
  <c r="D7" i="1"/>
  <c r="H7" i="1" s="1"/>
  <c r="D8" i="1"/>
  <c r="D9" i="1"/>
  <c r="H9" i="1" s="1"/>
  <c r="D10" i="1"/>
  <c r="H10" i="1" s="1"/>
  <c r="D11" i="1"/>
  <c r="H11" i="1" s="1"/>
  <c r="D12" i="1"/>
  <c r="D13" i="1"/>
  <c r="H13" i="1" s="1"/>
  <c r="D14" i="1"/>
  <c r="H14" i="1" s="1"/>
  <c r="D15" i="1"/>
  <c r="H15" i="1" s="1"/>
  <c r="D21" i="1"/>
  <c r="D22" i="1"/>
  <c r="H22" i="1" s="1"/>
  <c r="D23" i="1"/>
  <c r="H23" i="1" s="1"/>
  <c r="D24" i="1"/>
  <c r="H24" i="1" s="1"/>
  <c r="D25" i="1"/>
  <c r="H25" i="1" s="1"/>
  <c r="D26" i="1"/>
  <c r="H26" i="1" s="1"/>
  <c r="D28" i="1"/>
  <c r="H28" i="1" s="1"/>
  <c r="D29" i="1"/>
  <c r="H29" i="1" s="1"/>
  <c r="D35" i="1"/>
  <c r="H35" i="1" s="1"/>
  <c r="D36" i="1"/>
  <c r="H36" i="1" s="1"/>
  <c r="D40" i="1"/>
  <c r="H40" i="1" s="1"/>
  <c r="D41" i="1"/>
  <c r="H41" i="1" s="1"/>
  <c r="D42" i="1"/>
  <c r="H42" i="1" s="1"/>
  <c r="D43" i="1"/>
  <c r="H43" i="1" s="1"/>
  <c r="D44" i="1"/>
  <c r="H44" i="1" s="1"/>
  <c r="D45" i="1"/>
  <c r="H45" i="1" s="1"/>
  <c r="D46" i="1"/>
  <c r="H46" i="1" s="1"/>
  <c r="D47" i="1"/>
  <c r="D48" i="1"/>
  <c r="H48" i="1" s="1"/>
  <c r="D49" i="1"/>
  <c r="H49" i="1" s="1"/>
  <c r="D50" i="1"/>
  <c r="D51" i="1"/>
  <c r="H51" i="1" s="1"/>
  <c r="D52" i="1"/>
  <c r="H52" i="1" s="1"/>
  <c r="D53" i="1"/>
  <c r="D54" i="1"/>
  <c r="H54" i="1" s="1"/>
  <c r="D55" i="1"/>
  <c r="H55" i="1" s="1"/>
  <c r="D56" i="1"/>
  <c r="H56" i="1" s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"/>
  <c r="H47" i="1" l="1"/>
  <c r="K47" i="1"/>
  <c r="H73" i="1"/>
  <c r="I73" i="1" s="1"/>
  <c r="H31" i="1"/>
  <c r="I31" i="1" s="1"/>
  <c r="H16" i="1"/>
  <c r="I16" i="1" s="1"/>
  <c r="I74" i="1" l="1"/>
</calcChain>
</file>

<file path=xl/comments1.xml><?xml version="1.0" encoding="utf-8"?>
<comments xmlns="http://schemas.openxmlformats.org/spreadsheetml/2006/main">
  <authors>
    <author>sokolov</author>
  </authors>
  <commentList>
    <comment ref="A15" authorId="0">
      <text>
        <r>
          <rPr>
            <b/>
            <sz val="9"/>
            <color indexed="81"/>
            <rFont val="Tahoma"/>
            <charset val="1"/>
          </rPr>
          <t>sokolov: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<sst xmlns="http://schemas.openxmlformats.org/spreadsheetml/2006/main" count="230" uniqueCount="169">
  <si>
    <t>Breakfast</t>
  </si>
  <si>
    <t>Oatmeal</t>
  </si>
  <si>
    <t>Granola</t>
  </si>
  <si>
    <t>powdered milk</t>
  </si>
  <si>
    <t>tea</t>
  </si>
  <si>
    <t>nuts</t>
  </si>
  <si>
    <t>brown  sugar</t>
  </si>
  <si>
    <t>bisquick (complete)</t>
  </si>
  <si>
    <t>Wheatena</t>
  </si>
  <si>
    <t>honey</t>
  </si>
  <si>
    <t>Gear</t>
  </si>
  <si>
    <t>Compass</t>
  </si>
  <si>
    <t>Map</t>
  </si>
  <si>
    <t>Guidebook</t>
  </si>
  <si>
    <t>Tent</t>
  </si>
  <si>
    <t>Sleeping Bag</t>
  </si>
  <si>
    <t>Sleeping Pad</t>
  </si>
  <si>
    <t>Trash bags</t>
  </si>
  <si>
    <t>Medical</t>
  </si>
  <si>
    <t>Pack</t>
  </si>
  <si>
    <t>Cooking</t>
  </si>
  <si>
    <t>Stove</t>
  </si>
  <si>
    <t>Fuel</t>
  </si>
  <si>
    <t>spatula</t>
  </si>
  <si>
    <t>spoon</t>
  </si>
  <si>
    <t>cup</t>
  </si>
  <si>
    <t>Pot/pan</t>
  </si>
  <si>
    <t>Ibuprofen</t>
  </si>
  <si>
    <t>Gauze</t>
  </si>
  <si>
    <t>Tape</t>
  </si>
  <si>
    <t>Antibotic</t>
  </si>
  <si>
    <t>Gold bond</t>
  </si>
  <si>
    <t>Blister bandages</t>
  </si>
  <si>
    <t>knife</t>
  </si>
  <si>
    <t>water purifier</t>
  </si>
  <si>
    <t>hand cream</t>
  </si>
  <si>
    <t>Ziploc / other plastic bags</t>
  </si>
  <si>
    <t>Stuff sacks</t>
  </si>
  <si>
    <t>Water bottles</t>
  </si>
  <si>
    <t>notebook/pen/pencil</t>
  </si>
  <si>
    <t>matches</t>
  </si>
  <si>
    <t>lighter</t>
  </si>
  <si>
    <t>Bug stuff</t>
  </si>
  <si>
    <t>Sun screen</t>
  </si>
  <si>
    <t>Clothing</t>
  </si>
  <si>
    <t>long johns bottom</t>
  </si>
  <si>
    <t>long poly top</t>
  </si>
  <si>
    <t>poly t-shirts</t>
  </si>
  <si>
    <t>shell top</t>
  </si>
  <si>
    <t>shell bottom / gaiters</t>
  </si>
  <si>
    <t>wool cap</t>
  </si>
  <si>
    <t>gloves</t>
  </si>
  <si>
    <t>bug netting</t>
  </si>
  <si>
    <t>bandannas</t>
  </si>
  <si>
    <t>socks</t>
  </si>
  <si>
    <t>extra ropes (bear bag!)</t>
  </si>
  <si>
    <t>duct tape</t>
  </si>
  <si>
    <t>midweight fleece or wool top</t>
  </si>
  <si>
    <t>underwear</t>
  </si>
  <si>
    <t>pants for town days/eves/bugs?</t>
  </si>
  <si>
    <t>boots</t>
  </si>
  <si>
    <t>sneaks</t>
  </si>
  <si>
    <t>headlamp</t>
  </si>
  <si>
    <t>TP</t>
  </si>
  <si>
    <t>margarine squeeze bottle?</t>
  </si>
  <si>
    <t>Dried Fruit (bananas, berries, apricots, raisins, prunes, pineapple, etc)</t>
  </si>
  <si>
    <t>Lunch</t>
  </si>
  <si>
    <t>Crackers</t>
  </si>
  <si>
    <t>Sausage</t>
  </si>
  <si>
    <t>Cheese</t>
  </si>
  <si>
    <t>PB</t>
  </si>
  <si>
    <t>Gorp</t>
  </si>
  <si>
    <t>Snacks</t>
  </si>
  <si>
    <t>Energy bars</t>
  </si>
  <si>
    <t>nuts, fruit, granola, chocolate</t>
  </si>
  <si>
    <t>coffee (instant?)</t>
  </si>
  <si>
    <t>Chocolate bars</t>
  </si>
  <si>
    <t>Dinner</t>
  </si>
  <si>
    <t>Pasta</t>
  </si>
  <si>
    <t>Rice (instant brown)</t>
  </si>
  <si>
    <t>Beans</t>
  </si>
  <si>
    <t>Corn chips</t>
  </si>
  <si>
    <t>Olive oil</t>
  </si>
  <si>
    <t>Bacon</t>
  </si>
  <si>
    <t>Spices</t>
  </si>
  <si>
    <t>Fresh Garlic</t>
  </si>
  <si>
    <t>Ginger Powder</t>
  </si>
  <si>
    <t>Mustard Powder</t>
  </si>
  <si>
    <t>Chili Powder</t>
  </si>
  <si>
    <t>Curry Powder</t>
  </si>
  <si>
    <t>Beef Jerky</t>
  </si>
  <si>
    <t>Smoked Fish</t>
  </si>
  <si>
    <t>Sardines</t>
  </si>
  <si>
    <t>assorted dried veggies</t>
  </si>
  <si>
    <t>dried mushrooms</t>
  </si>
  <si>
    <t>salt</t>
  </si>
  <si>
    <t>pepper</t>
  </si>
  <si>
    <t>cinnamon</t>
  </si>
  <si>
    <t>cardamom</t>
  </si>
  <si>
    <t>etc.</t>
  </si>
  <si>
    <t>herb mix</t>
  </si>
  <si>
    <t>cumin</t>
  </si>
  <si>
    <t>dried potatoes / squash</t>
  </si>
  <si>
    <t>chicken/beef bouillon cubes</t>
  </si>
  <si>
    <t>juice mix/cocoa</t>
  </si>
  <si>
    <t>grated parmesan</t>
  </si>
  <si>
    <t>per meal</t>
  </si>
  <si>
    <t>total</t>
  </si>
  <si>
    <t># meals/week</t>
  </si>
  <si>
    <t>fresh</t>
  </si>
  <si>
    <t>y</t>
  </si>
  <si>
    <t>breakfast bar</t>
  </si>
  <si>
    <t>anchovies/capers in oil</t>
  </si>
  <si>
    <t>Tuna / Sardines</t>
  </si>
  <si>
    <t>Tomato powder</t>
  </si>
  <si>
    <t>units</t>
  </si>
  <si>
    <t>cups</t>
  </si>
  <si>
    <t>oz</t>
  </si>
  <si>
    <t>serving</t>
  </si>
  <si>
    <t>bag</t>
  </si>
  <si>
    <t>bar</t>
  </si>
  <si>
    <t>cans</t>
  </si>
  <si>
    <t>Tortillas/Bagels</t>
  </si>
  <si>
    <t>Hard Cheese</t>
  </si>
  <si>
    <t>pieces</t>
  </si>
  <si>
    <t>bars</t>
  </si>
  <si>
    <t>oz per unit (hydrated)</t>
  </si>
  <si>
    <t>cube</t>
  </si>
  <si>
    <t>oz hydrated total</t>
  </si>
  <si>
    <t>TOTAL LUNCH OZ</t>
  </si>
  <si>
    <t>TOTAL BREAKFAST OZ</t>
  </si>
  <si>
    <t>TOTAL SNACKS OZ</t>
  </si>
  <si>
    <t>TOTAL DINNER OZ</t>
  </si>
  <si>
    <t>oz/meal</t>
  </si>
  <si>
    <t>POUNDS FOOD/DAY</t>
  </si>
  <si>
    <t>watch</t>
  </si>
  <si>
    <t>ear plugs</t>
  </si>
  <si>
    <t>toothbrush, paste, floss</t>
  </si>
  <si>
    <t>soap, scrubby</t>
  </si>
  <si>
    <t>eyeglasses strap?</t>
  </si>
  <si>
    <t>Camera/charger?</t>
  </si>
  <si>
    <t>purchase</t>
  </si>
  <si>
    <t>servings</t>
  </si>
  <si>
    <t>bags</t>
  </si>
  <si>
    <t>cubes</t>
  </si>
  <si>
    <t>1 pound</t>
  </si>
  <si>
    <t>10 packets</t>
  </si>
  <si>
    <t>1/2 pound</t>
  </si>
  <si>
    <t>2 lbs??</t>
  </si>
  <si>
    <t>4 cups</t>
  </si>
  <si>
    <t>3 pounds</t>
  </si>
  <si>
    <t>1 lb</t>
  </si>
  <si>
    <t>14 oz?</t>
  </si>
  <si>
    <t>2.5 oz bars</t>
  </si>
  <si>
    <t>3 oz cans</t>
  </si>
  <si>
    <t>food bottles</t>
  </si>
  <si>
    <t>plastic baggies</t>
  </si>
  <si>
    <t>1 oz bars</t>
  </si>
  <si>
    <t>lb</t>
  </si>
  <si>
    <t>oz (2 more 3.5 oz packs)</t>
  </si>
  <si>
    <t>3 3oz cans</t>
  </si>
  <si>
    <t>OK</t>
  </si>
  <si>
    <t>app. Weight</t>
  </si>
  <si>
    <t>ok</t>
  </si>
  <si>
    <t>4 small + 4 med/lg</t>
  </si>
  <si>
    <t>check</t>
  </si>
  <si>
    <t>heavy duty, large</t>
  </si>
  <si>
    <t>PB, Honey, Margarine, Olive Oil. Anchovies/Capers, gold bond?</t>
  </si>
  <si>
    <t>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</si>
</sst>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G1" sqref="G1:K1048576"/>
    </sheetView>
  </sheetViews>
  <sheetFormatPr defaultRowHeight="15" x14ac:dyDescent="0.25"/>
  <cols>
    <col min="1" max="1" width="28.140625" customWidth="1"/>
    <col min="2" max="2" width="21.28515625" customWidth="1"/>
    <col min="3" max="3" width="13.7109375" customWidth="1"/>
    <col min="4" max="4" width="12.28515625" hidden="1" customWidth="1"/>
    <col min="5" max="5" width="9.140625" hidden="1" customWidth="1"/>
    <col min="6" max="6" width="9.140625" customWidth="1"/>
    <col min="7" max="7" width="22.85546875" hidden="1" customWidth="1"/>
    <col min="8" max="8" width="13.85546875" hidden="1" customWidth="1"/>
    <col min="9" max="10" width="9.140625" hidden="1" customWidth="1"/>
    <col min="11" max="12" width="0" hidden="1" customWidth="1"/>
  </cols>
  <sheetData>
    <row r="1" spans="1:12" x14ac:dyDescent="0.25">
      <c r="A1" s="1" t="s">
        <v>0</v>
      </c>
      <c r="B1" t="s">
        <v>108</v>
      </c>
      <c r="C1" t="s">
        <v>106</v>
      </c>
      <c r="D1" t="s">
        <v>107</v>
      </c>
      <c r="E1" t="s">
        <v>109</v>
      </c>
      <c r="F1" t="s">
        <v>115</v>
      </c>
      <c r="G1" t="s">
        <v>126</v>
      </c>
      <c r="H1" t="s">
        <v>128</v>
      </c>
      <c r="I1" t="s">
        <v>133</v>
      </c>
      <c r="K1" t="s">
        <v>141</v>
      </c>
    </row>
    <row r="3" spans="1:12" x14ac:dyDescent="0.25">
      <c r="A3" t="s">
        <v>1</v>
      </c>
      <c r="B3">
        <v>2</v>
      </c>
      <c r="C3">
        <v>1</v>
      </c>
      <c r="D3">
        <f>3.5*B3*C3</f>
        <v>7</v>
      </c>
      <c r="F3" t="s">
        <v>116</v>
      </c>
      <c r="G3">
        <v>8</v>
      </c>
      <c r="H3">
        <f>G3*D3</f>
        <v>56</v>
      </c>
      <c r="K3" t="s">
        <v>145</v>
      </c>
      <c r="L3" t="s">
        <v>146</v>
      </c>
    </row>
    <row r="4" spans="1:12" x14ac:dyDescent="0.25">
      <c r="A4" t="s">
        <v>8</v>
      </c>
      <c r="B4">
        <v>1</v>
      </c>
      <c r="C4">
        <v>1</v>
      </c>
      <c r="D4">
        <f t="shared" ref="D4:D69" si="0">3.5*B4*C4</f>
        <v>3.5</v>
      </c>
      <c r="F4" t="s">
        <v>116</v>
      </c>
      <c r="G4">
        <v>8</v>
      </c>
      <c r="H4">
        <f t="shared" ref="H4:H56" si="1">G4*D4</f>
        <v>28</v>
      </c>
      <c r="K4" t="s">
        <v>147</v>
      </c>
    </row>
    <row r="5" spans="1:12" x14ac:dyDescent="0.25">
      <c r="A5" t="s">
        <v>2</v>
      </c>
      <c r="B5">
        <v>1</v>
      </c>
      <c r="C5">
        <v>1</v>
      </c>
      <c r="D5">
        <f t="shared" si="0"/>
        <v>3.5</v>
      </c>
      <c r="F5" t="s">
        <v>116</v>
      </c>
      <c r="G5">
        <v>8</v>
      </c>
      <c r="H5">
        <f t="shared" si="1"/>
        <v>28</v>
      </c>
      <c r="K5" t="s">
        <v>148</v>
      </c>
      <c r="L5" t="s">
        <v>149</v>
      </c>
    </row>
    <row r="6" spans="1:12" x14ac:dyDescent="0.25">
      <c r="A6" t="s">
        <v>65</v>
      </c>
      <c r="B6">
        <v>7</v>
      </c>
      <c r="C6">
        <v>0.5</v>
      </c>
      <c r="D6">
        <f t="shared" si="0"/>
        <v>12.25</v>
      </c>
      <c r="F6" t="s">
        <v>117</v>
      </c>
      <c r="G6">
        <v>5</v>
      </c>
      <c r="H6">
        <f t="shared" si="1"/>
        <v>61.25</v>
      </c>
      <c r="K6" t="s">
        <v>145</v>
      </c>
    </row>
    <row r="7" spans="1:12" x14ac:dyDescent="0.25">
      <c r="A7" t="s">
        <v>5</v>
      </c>
      <c r="B7">
        <v>7</v>
      </c>
      <c r="C7">
        <v>2</v>
      </c>
      <c r="D7">
        <f t="shared" si="0"/>
        <v>49</v>
      </c>
      <c r="F7" t="s">
        <v>117</v>
      </c>
      <c r="G7">
        <v>1</v>
      </c>
      <c r="H7">
        <f t="shared" si="1"/>
        <v>49</v>
      </c>
      <c r="K7" t="s">
        <v>150</v>
      </c>
    </row>
    <row r="8" spans="1:12" x14ac:dyDescent="0.25">
      <c r="A8" t="s">
        <v>6</v>
      </c>
      <c r="B8">
        <v>3</v>
      </c>
      <c r="C8">
        <v>1</v>
      </c>
      <c r="D8">
        <f t="shared" si="0"/>
        <v>10.5</v>
      </c>
      <c r="F8" t="s">
        <v>117</v>
      </c>
      <c r="G8">
        <v>1</v>
      </c>
      <c r="H8">
        <f t="shared" si="1"/>
        <v>10.5</v>
      </c>
      <c r="K8" t="s">
        <v>151</v>
      </c>
    </row>
    <row r="9" spans="1:12" x14ac:dyDescent="0.25">
      <c r="A9" t="s">
        <v>9</v>
      </c>
      <c r="B9">
        <v>3</v>
      </c>
      <c r="C9">
        <v>1</v>
      </c>
      <c r="D9">
        <f t="shared" si="0"/>
        <v>10.5</v>
      </c>
      <c r="F9" t="s">
        <v>117</v>
      </c>
      <c r="G9">
        <v>1</v>
      </c>
      <c r="H9">
        <f t="shared" si="1"/>
        <v>10.5</v>
      </c>
      <c r="K9" t="s">
        <v>151</v>
      </c>
    </row>
    <row r="10" spans="1:12" x14ac:dyDescent="0.25">
      <c r="A10" t="s">
        <v>3</v>
      </c>
      <c r="B10">
        <v>3</v>
      </c>
      <c r="C10">
        <v>1</v>
      </c>
      <c r="D10">
        <f t="shared" si="0"/>
        <v>10.5</v>
      </c>
      <c r="F10" t="s">
        <v>117</v>
      </c>
      <c r="G10">
        <v>0</v>
      </c>
      <c r="H10">
        <f t="shared" si="1"/>
        <v>0</v>
      </c>
      <c r="K10" t="s">
        <v>151</v>
      </c>
    </row>
    <row r="11" spans="1:12" x14ac:dyDescent="0.25">
      <c r="A11" t="s">
        <v>75</v>
      </c>
      <c r="B11">
        <v>4</v>
      </c>
      <c r="C11">
        <v>1</v>
      </c>
      <c r="D11">
        <f t="shared" si="0"/>
        <v>14</v>
      </c>
      <c r="F11" t="s">
        <v>118</v>
      </c>
      <c r="H11">
        <f t="shared" si="1"/>
        <v>0</v>
      </c>
      <c r="K11">
        <v>14</v>
      </c>
      <c r="L11" t="s">
        <v>142</v>
      </c>
    </row>
    <row r="12" spans="1:12" x14ac:dyDescent="0.25">
      <c r="A12" t="s">
        <v>4</v>
      </c>
      <c r="B12">
        <v>3</v>
      </c>
      <c r="C12">
        <v>1</v>
      </c>
      <c r="D12">
        <f t="shared" si="0"/>
        <v>10.5</v>
      </c>
      <c r="F12" t="s">
        <v>119</v>
      </c>
      <c r="H12">
        <f t="shared" si="1"/>
        <v>0</v>
      </c>
      <c r="K12">
        <v>48</v>
      </c>
      <c r="L12" t="s">
        <v>143</v>
      </c>
    </row>
    <row r="13" spans="1:12" x14ac:dyDescent="0.25">
      <c r="A13" t="s">
        <v>7</v>
      </c>
      <c r="B13">
        <v>1</v>
      </c>
      <c r="C13">
        <v>1</v>
      </c>
      <c r="D13">
        <f t="shared" si="0"/>
        <v>3.5</v>
      </c>
      <c r="F13" t="s">
        <v>116</v>
      </c>
      <c r="G13">
        <v>4</v>
      </c>
      <c r="H13">
        <f t="shared" si="1"/>
        <v>14</v>
      </c>
      <c r="K13" t="s">
        <v>149</v>
      </c>
    </row>
    <row r="14" spans="1:12" x14ac:dyDescent="0.25">
      <c r="A14" t="s">
        <v>111</v>
      </c>
      <c r="B14">
        <v>2</v>
      </c>
      <c r="C14">
        <v>1</v>
      </c>
      <c r="D14">
        <f t="shared" si="0"/>
        <v>7</v>
      </c>
      <c r="F14" t="s">
        <v>120</v>
      </c>
      <c r="G14">
        <v>2.5</v>
      </c>
      <c r="H14">
        <f t="shared" si="1"/>
        <v>17.5</v>
      </c>
      <c r="K14">
        <v>7</v>
      </c>
      <c r="L14" t="s">
        <v>125</v>
      </c>
    </row>
    <row r="15" spans="1:12" x14ac:dyDescent="0.25">
      <c r="A15" t="s">
        <v>64</v>
      </c>
      <c r="B15">
        <v>4</v>
      </c>
      <c r="C15">
        <v>1</v>
      </c>
      <c r="D15">
        <f t="shared" si="0"/>
        <v>14</v>
      </c>
      <c r="F15" t="s">
        <v>117</v>
      </c>
      <c r="G15">
        <v>1</v>
      </c>
      <c r="H15">
        <f t="shared" si="1"/>
        <v>14</v>
      </c>
      <c r="K15" t="s">
        <v>152</v>
      </c>
    </row>
    <row r="16" spans="1:12" x14ac:dyDescent="0.25">
      <c r="A16" t="s">
        <v>130</v>
      </c>
      <c r="H16">
        <f>SUM(H3:H15)</f>
        <v>288.75</v>
      </c>
      <c r="I16">
        <f>H16/24</f>
        <v>12.03125</v>
      </c>
    </row>
    <row r="18" spans="1:12" x14ac:dyDescent="0.25">
      <c r="A18" s="1" t="s">
        <v>22</v>
      </c>
      <c r="B18">
        <v>8</v>
      </c>
      <c r="D18">
        <v>8</v>
      </c>
      <c r="F18" t="s">
        <v>121</v>
      </c>
    </row>
    <row r="20" spans="1:12" x14ac:dyDescent="0.25">
      <c r="A20" s="1" t="s">
        <v>66</v>
      </c>
    </row>
    <row r="21" spans="1:12" x14ac:dyDescent="0.25">
      <c r="A21" t="s">
        <v>67</v>
      </c>
      <c r="B21">
        <v>4</v>
      </c>
      <c r="C21">
        <v>4</v>
      </c>
      <c r="D21">
        <f t="shared" si="0"/>
        <v>56</v>
      </c>
      <c r="F21" t="s">
        <v>117</v>
      </c>
      <c r="G21">
        <v>1</v>
      </c>
      <c r="H21">
        <f t="shared" si="1"/>
        <v>56</v>
      </c>
      <c r="K21">
        <f t="shared" ref="K4:K56" si="2">D21*G21</f>
        <v>56</v>
      </c>
      <c r="L21" t="s">
        <v>117</v>
      </c>
    </row>
    <row r="22" spans="1:12" x14ac:dyDescent="0.25">
      <c r="A22" t="s">
        <v>68</v>
      </c>
      <c r="B22">
        <v>2</v>
      </c>
      <c r="C22">
        <v>3</v>
      </c>
      <c r="D22">
        <f t="shared" si="0"/>
        <v>21</v>
      </c>
      <c r="E22" t="s">
        <v>110</v>
      </c>
      <c r="F22" t="s">
        <v>117</v>
      </c>
      <c r="G22">
        <v>1</v>
      </c>
      <c r="H22">
        <f t="shared" si="1"/>
        <v>21</v>
      </c>
      <c r="K22">
        <f t="shared" si="2"/>
        <v>21</v>
      </c>
      <c r="L22" t="s">
        <v>117</v>
      </c>
    </row>
    <row r="23" spans="1:12" x14ac:dyDescent="0.25">
      <c r="A23" t="s">
        <v>69</v>
      </c>
      <c r="B23">
        <v>2</v>
      </c>
      <c r="C23">
        <v>3</v>
      </c>
      <c r="D23">
        <f t="shared" si="0"/>
        <v>21</v>
      </c>
      <c r="E23" t="s">
        <v>110</v>
      </c>
      <c r="F23" t="s">
        <v>117</v>
      </c>
      <c r="G23">
        <v>1</v>
      </c>
      <c r="H23">
        <f t="shared" si="1"/>
        <v>21</v>
      </c>
      <c r="K23">
        <f t="shared" si="2"/>
        <v>21</v>
      </c>
      <c r="L23" t="s">
        <v>117</v>
      </c>
    </row>
    <row r="24" spans="1:12" x14ac:dyDescent="0.25">
      <c r="A24" t="s">
        <v>70</v>
      </c>
      <c r="B24">
        <v>3</v>
      </c>
      <c r="C24">
        <v>3</v>
      </c>
      <c r="D24">
        <f t="shared" si="0"/>
        <v>31.5</v>
      </c>
      <c r="F24" t="s">
        <v>117</v>
      </c>
      <c r="G24">
        <v>1</v>
      </c>
      <c r="H24">
        <f t="shared" si="1"/>
        <v>31.5</v>
      </c>
      <c r="K24">
        <f t="shared" si="2"/>
        <v>31.5</v>
      </c>
      <c r="L24" t="s">
        <v>117</v>
      </c>
    </row>
    <row r="25" spans="1:12" x14ac:dyDescent="0.25">
      <c r="A25" t="s">
        <v>122</v>
      </c>
      <c r="B25">
        <v>3</v>
      </c>
      <c r="C25">
        <v>1</v>
      </c>
      <c r="D25">
        <f t="shared" si="0"/>
        <v>10.5</v>
      </c>
      <c r="F25" t="s">
        <v>124</v>
      </c>
      <c r="G25">
        <v>3</v>
      </c>
      <c r="H25">
        <f t="shared" si="1"/>
        <v>31.5</v>
      </c>
      <c r="K25">
        <f t="shared" si="2"/>
        <v>31.5</v>
      </c>
      <c r="L25" t="s">
        <v>117</v>
      </c>
    </row>
    <row r="26" spans="1:12" x14ac:dyDescent="0.25">
      <c r="A26" t="s">
        <v>71</v>
      </c>
      <c r="B26">
        <v>7</v>
      </c>
      <c r="C26">
        <v>3</v>
      </c>
      <c r="D26">
        <f t="shared" si="0"/>
        <v>73.5</v>
      </c>
      <c r="F26" t="s">
        <v>117</v>
      </c>
      <c r="G26">
        <v>1</v>
      </c>
      <c r="H26">
        <f t="shared" si="1"/>
        <v>73.5</v>
      </c>
      <c r="K26">
        <f t="shared" si="2"/>
        <v>73.5</v>
      </c>
      <c r="L26" t="s">
        <v>117</v>
      </c>
    </row>
    <row r="27" spans="1:12" x14ac:dyDescent="0.25">
      <c r="A27" t="s">
        <v>74</v>
      </c>
    </row>
    <row r="28" spans="1:12" x14ac:dyDescent="0.25">
      <c r="A28" t="s">
        <v>73</v>
      </c>
      <c r="B28">
        <v>2</v>
      </c>
      <c r="C28">
        <v>1</v>
      </c>
      <c r="D28">
        <f t="shared" si="0"/>
        <v>7</v>
      </c>
      <c r="F28" t="s">
        <v>125</v>
      </c>
      <c r="G28">
        <v>2.5</v>
      </c>
      <c r="H28">
        <f t="shared" si="1"/>
        <v>17.5</v>
      </c>
      <c r="K28">
        <v>7</v>
      </c>
      <c r="L28" t="s">
        <v>153</v>
      </c>
    </row>
    <row r="29" spans="1:12" x14ac:dyDescent="0.25">
      <c r="A29" t="s">
        <v>92</v>
      </c>
      <c r="B29">
        <v>2</v>
      </c>
      <c r="C29">
        <v>1</v>
      </c>
      <c r="D29">
        <f t="shared" si="0"/>
        <v>7</v>
      </c>
      <c r="F29" t="s">
        <v>121</v>
      </c>
      <c r="G29">
        <v>3</v>
      </c>
      <c r="H29">
        <f t="shared" si="1"/>
        <v>21</v>
      </c>
      <c r="K29">
        <v>7</v>
      </c>
      <c r="L29" t="s">
        <v>154</v>
      </c>
    </row>
    <row r="31" spans="1:12" x14ac:dyDescent="0.25">
      <c r="A31" t="s">
        <v>129</v>
      </c>
      <c r="H31">
        <f>SUM(H21:H29)</f>
        <v>273</v>
      </c>
      <c r="I31">
        <f>H31/24</f>
        <v>11.375</v>
      </c>
    </row>
    <row r="34" spans="1:13" x14ac:dyDescent="0.25">
      <c r="A34" s="1" t="s">
        <v>72</v>
      </c>
    </row>
    <row r="35" spans="1:13" x14ac:dyDescent="0.25">
      <c r="A35" t="s">
        <v>76</v>
      </c>
      <c r="B35">
        <v>7</v>
      </c>
      <c r="C35">
        <v>1</v>
      </c>
      <c r="D35">
        <f t="shared" si="0"/>
        <v>24.5</v>
      </c>
      <c r="F35" t="s">
        <v>125</v>
      </c>
      <c r="G35">
        <v>1</v>
      </c>
      <c r="H35">
        <f t="shared" si="1"/>
        <v>24.5</v>
      </c>
      <c r="K35">
        <f t="shared" si="2"/>
        <v>24.5</v>
      </c>
      <c r="L35" t="s">
        <v>157</v>
      </c>
    </row>
    <row r="36" spans="1:13" x14ac:dyDescent="0.25">
      <c r="A36" t="s">
        <v>104</v>
      </c>
      <c r="B36">
        <v>7</v>
      </c>
      <c r="C36">
        <v>1</v>
      </c>
      <c r="D36">
        <f t="shared" si="0"/>
        <v>24.5</v>
      </c>
      <c r="F36" t="s">
        <v>116</v>
      </c>
      <c r="G36">
        <v>0</v>
      </c>
      <c r="H36">
        <f t="shared" si="1"/>
        <v>0</v>
      </c>
      <c r="K36">
        <v>25</v>
      </c>
      <c r="L36" t="s">
        <v>142</v>
      </c>
    </row>
    <row r="37" spans="1:13" x14ac:dyDescent="0.25">
      <c r="A37" t="s">
        <v>131</v>
      </c>
      <c r="H37">
        <f>SUM(H35:H36)</f>
        <v>24.5</v>
      </c>
      <c r="I37">
        <f>H37/24</f>
        <v>1.0208333333333333</v>
      </c>
    </row>
    <row r="39" spans="1:13" x14ac:dyDescent="0.25">
      <c r="A39" s="1" t="s">
        <v>77</v>
      </c>
    </row>
    <row r="40" spans="1:13" x14ac:dyDescent="0.25">
      <c r="A40" t="s">
        <v>79</v>
      </c>
      <c r="B40">
        <v>2</v>
      </c>
      <c r="C40">
        <v>1</v>
      </c>
      <c r="D40">
        <f t="shared" si="0"/>
        <v>7</v>
      </c>
      <c r="F40" t="s">
        <v>25</v>
      </c>
      <c r="G40">
        <v>8</v>
      </c>
      <c r="H40">
        <f t="shared" si="1"/>
        <v>56</v>
      </c>
      <c r="K40">
        <v>24</v>
      </c>
      <c r="L40" t="s">
        <v>117</v>
      </c>
    </row>
    <row r="41" spans="1:13" x14ac:dyDescent="0.25">
      <c r="A41" t="s">
        <v>78</v>
      </c>
      <c r="B41">
        <v>3</v>
      </c>
      <c r="C41">
        <v>4</v>
      </c>
      <c r="D41">
        <f t="shared" si="0"/>
        <v>42</v>
      </c>
      <c r="F41" t="s">
        <v>117</v>
      </c>
      <c r="G41">
        <v>2</v>
      </c>
      <c r="H41">
        <f t="shared" si="1"/>
        <v>84</v>
      </c>
      <c r="K41">
        <v>42</v>
      </c>
      <c r="L41" t="s">
        <v>117</v>
      </c>
    </row>
    <row r="42" spans="1:13" x14ac:dyDescent="0.25">
      <c r="A42" t="s">
        <v>102</v>
      </c>
      <c r="B42">
        <v>1</v>
      </c>
      <c r="C42">
        <v>2</v>
      </c>
      <c r="D42">
        <f t="shared" si="0"/>
        <v>7</v>
      </c>
      <c r="F42" t="s">
        <v>117</v>
      </c>
      <c r="G42">
        <v>4</v>
      </c>
      <c r="H42">
        <f t="shared" si="1"/>
        <v>28</v>
      </c>
      <c r="K42">
        <v>7</v>
      </c>
      <c r="L42" t="s">
        <v>117</v>
      </c>
    </row>
    <row r="43" spans="1:13" x14ac:dyDescent="0.25">
      <c r="A43" t="s">
        <v>81</v>
      </c>
      <c r="B43">
        <v>1</v>
      </c>
      <c r="C43">
        <v>5</v>
      </c>
      <c r="D43">
        <f t="shared" si="0"/>
        <v>17.5</v>
      </c>
      <c r="F43" t="s">
        <v>117</v>
      </c>
      <c r="G43">
        <v>2</v>
      </c>
      <c r="H43">
        <f t="shared" si="1"/>
        <v>35</v>
      </c>
      <c r="K43">
        <v>17.5</v>
      </c>
      <c r="L43" t="s">
        <v>117</v>
      </c>
      <c r="M43" t="s">
        <v>161</v>
      </c>
    </row>
    <row r="44" spans="1:13" x14ac:dyDescent="0.25">
      <c r="A44" t="s">
        <v>82</v>
      </c>
      <c r="B44">
        <v>4</v>
      </c>
      <c r="C44">
        <v>0.5</v>
      </c>
      <c r="D44">
        <f t="shared" si="0"/>
        <v>7</v>
      </c>
      <c r="F44" t="s">
        <v>117</v>
      </c>
      <c r="G44">
        <v>1</v>
      </c>
      <c r="H44">
        <f t="shared" si="1"/>
        <v>7</v>
      </c>
      <c r="K44">
        <f t="shared" si="2"/>
        <v>7</v>
      </c>
      <c r="L44" t="s">
        <v>117</v>
      </c>
    </row>
    <row r="45" spans="1:13" x14ac:dyDescent="0.25">
      <c r="A45" t="s">
        <v>80</v>
      </c>
      <c r="B45">
        <v>2</v>
      </c>
      <c r="C45">
        <v>2</v>
      </c>
      <c r="D45">
        <f t="shared" si="0"/>
        <v>14</v>
      </c>
      <c r="F45" t="s">
        <v>117</v>
      </c>
      <c r="G45">
        <v>4</v>
      </c>
      <c r="H45">
        <f t="shared" si="1"/>
        <v>56</v>
      </c>
      <c r="K45">
        <v>14</v>
      </c>
      <c r="L45" t="s">
        <v>117</v>
      </c>
    </row>
    <row r="46" spans="1:13" x14ac:dyDescent="0.25">
      <c r="A46" t="s">
        <v>83</v>
      </c>
      <c r="B46">
        <v>1</v>
      </c>
      <c r="C46">
        <v>2</v>
      </c>
      <c r="D46">
        <f t="shared" si="0"/>
        <v>7</v>
      </c>
      <c r="E46" t="s">
        <v>110</v>
      </c>
      <c r="F46" t="s">
        <v>117</v>
      </c>
      <c r="G46">
        <v>1</v>
      </c>
      <c r="H46">
        <f t="shared" si="1"/>
        <v>7</v>
      </c>
      <c r="K46">
        <v>1</v>
      </c>
      <c r="L46" t="s">
        <v>158</v>
      </c>
    </row>
    <row r="47" spans="1:13" x14ac:dyDescent="0.25">
      <c r="A47" t="s">
        <v>90</v>
      </c>
      <c r="B47">
        <v>1</v>
      </c>
      <c r="C47">
        <v>2</v>
      </c>
      <c r="D47">
        <f t="shared" si="0"/>
        <v>7</v>
      </c>
      <c r="F47" t="s">
        <v>117</v>
      </c>
      <c r="G47">
        <v>1</v>
      </c>
      <c r="H47">
        <f t="shared" si="1"/>
        <v>7</v>
      </c>
      <c r="K47">
        <f t="shared" si="2"/>
        <v>7</v>
      </c>
      <c r="L47" t="s">
        <v>159</v>
      </c>
    </row>
    <row r="48" spans="1:13" x14ac:dyDescent="0.25">
      <c r="A48" t="s">
        <v>91</v>
      </c>
      <c r="B48">
        <v>2</v>
      </c>
      <c r="C48">
        <v>2</v>
      </c>
      <c r="D48">
        <f t="shared" si="0"/>
        <v>14</v>
      </c>
      <c r="F48" t="s">
        <v>117</v>
      </c>
      <c r="G48">
        <v>1</v>
      </c>
      <c r="H48">
        <f t="shared" si="1"/>
        <v>14</v>
      </c>
      <c r="K48">
        <v>14</v>
      </c>
      <c r="L48" t="s">
        <v>117</v>
      </c>
    </row>
    <row r="49" spans="1:13" x14ac:dyDescent="0.25">
      <c r="A49" t="s">
        <v>113</v>
      </c>
      <c r="B49">
        <v>1</v>
      </c>
      <c r="C49">
        <v>1</v>
      </c>
      <c r="D49">
        <f t="shared" si="0"/>
        <v>3.5</v>
      </c>
      <c r="F49" t="s">
        <v>121</v>
      </c>
      <c r="G49">
        <v>3</v>
      </c>
      <c r="H49">
        <f t="shared" si="1"/>
        <v>10.5</v>
      </c>
      <c r="K49">
        <f t="shared" si="2"/>
        <v>10.5</v>
      </c>
      <c r="L49" t="s">
        <v>160</v>
      </c>
    </row>
    <row r="50" spans="1:13" x14ac:dyDescent="0.25">
      <c r="D50">
        <f t="shared" si="0"/>
        <v>0</v>
      </c>
    </row>
    <row r="51" spans="1:13" x14ac:dyDescent="0.25">
      <c r="A51" t="s">
        <v>94</v>
      </c>
      <c r="B51">
        <v>2</v>
      </c>
      <c r="C51">
        <v>0.5</v>
      </c>
      <c r="D51">
        <f t="shared" si="0"/>
        <v>3.5</v>
      </c>
      <c r="F51" t="s">
        <v>117</v>
      </c>
      <c r="G51">
        <v>5</v>
      </c>
      <c r="H51">
        <f t="shared" si="1"/>
        <v>17.5</v>
      </c>
      <c r="K51">
        <v>3.5</v>
      </c>
      <c r="L51" t="s">
        <v>117</v>
      </c>
    </row>
    <row r="52" spans="1:13" x14ac:dyDescent="0.25">
      <c r="A52" t="s">
        <v>93</v>
      </c>
      <c r="B52">
        <v>5</v>
      </c>
      <c r="C52">
        <v>0.5</v>
      </c>
      <c r="D52">
        <f t="shared" si="0"/>
        <v>8.75</v>
      </c>
      <c r="F52" t="s">
        <v>117</v>
      </c>
      <c r="G52">
        <v>5</v>
      </c>
      <c r="H52">
        <f t="shared" si="1"/>
        <v>43.75</v>
      </c>
      <c r="K52">
        <v>8.75</v>
      </c>
      <c r="L52" t="s">
        <v>117</v>
      </c>
      <c r="M52" t="s">
        <v>161</v>
      </c>
    </row>
    <row r="53" spans="1:13" x14ac:dyDescent="0.25">
      <c r="A53" t="s">
        <v>103</v>
      </c>
      <c r="B53">
        <v>4</v>
      </c>
      <c r="C53">
        <v>1</v>
      </c>
      <c r="D53">
        <f t="shared" si="0"/>
        <v>14</v>
      </c>
      <c r="F53" t="s">
        <v>127</v>
      </c>
      <c r="K53">
        <v>14</v>
      </c>
      <c r="L53" t="s">
        <v>144</v>
      </c>
    </row>
    <row r="54" spans="1:13" x14ac:dyDescent="0.25">
      <c r="A54" t="s">
        <v>105</v>
      </c>
      <c r="B54">
        <v>2</v>
      </c>
      <c r="C54">
        <v>2</v>
      </c>
      <c r="D54">
        <f t="shared" si="0"/>
        <v>14</v>
      </c>
      <c r="F54" t="s">
        <v>117</v>
      </c>
      <c r="G54">
        <v>1</v>
      </c>
      <c r="H54">
        <f t="shared" si="1"/>
        <v>14</v>
      </c>
      <c r="K54">
        <f t="shared" si="2"/>
        <v>14</v>
      </c>
      <c r="L54" t="s">
        <v>117</v>
      </c>
    </row>
    <row r="55" spans="1:13" x14ac:dyDescent="0.25">
      <c r="A55" t="s">
        <v>112</v>
      </c>
      <c r="B55">
        <v>1</v>
      </c>
      <c r="C55">
        <v>0.5</v>
      </c>
      <c r="D55">
        <f t="shared" si="0"/>
        <v>1.75</v>
      </c>
      <c r="F55" t="s">
        <v>117</v>
      </c>
      <c r="G55">
        <v>1</v>
      </c>
      <c r="H55">
        <f t="shared" si="1"/>
        <v>1.75</v>
      </c>
      <c r="K55">
        <f t="shared" si="2"/>
        <v>1.75</v>
      </c>
      <c r="L55" t="s">
        <v>117</v>
      </c>
    </row>
    <row r="56" spans="1:13" x14ac:dyDescent="0.25">
      <c r="A56" t="s">
        <v>123</v>
      </c>
      <c r="B56">
        <v>1</v>
      </c>
      <c r="C56">
        <v>4</v>
      </c>
      <c r="D56">
        <f t="shared" si="0"/>
        <v>14</v>
      </c>
      <c r="F56" t="s">
        <v>117</v>
      </c>
      <c r="G56">
        <v>1</v>
      </c>
      <c r="H56">
        <f t="shared" si="1"/>
        <v>14</v>
      </c>
      <c r="K56">
        <f t="shared" si="2"/>
        <v>14</v>
      </c>
      <c r="L56" t="s">
        <v>117</v>
      </c>
    </row>
    <row r="57" spans="1:13" x14ac:dyDescent="0.25">
      <c r="A57" s="1" t="s">
        <v>84</v>
      </c>
      <c r="D57">
        <f t="shared" si="0"/>
        <v>0</v>
      </c>
    </row>
    <row r="58" spans="1:13" x14ac:dyDescent="0.25">
      <c r="A58" t="s">
        <v>85</v>
      </c>
      <c r="D58">
        <f t="shared" si="0"/>
        <v>0</v>
      </c>
    </row>
    <row r="59" spans="1:13" x14ac:dyDescent="0.25">
      <c r="A59" t="s">
        <v>86</v>
      </c>
      <c r="D59">
        <f t="shared" si="0"/>
        <v>0</v>
      </c>
    </row>
    <row r="60" spans="1:13" x14ac:dyDescent="0.25">
      <c r="A60" t="s">
        <v>87</v>
      </c>
      <c r="D60">
        <f t="shared" si="0"/>
        <v>0</v>
      </c>
    </row>
    <row r="61" spans="1:13" x14ac:dyDescent="0.25">
      <c r="A61" t="s">
        <v>88</v>
      </c>
      <c r="D61">
        <f t="shared" si="0"/>
        <v>0</v>
      </c>
    </row>
    <row r="62" spans="1:13" x14ac:dyDescent="0.25">
      <c r="A62" t="s">
        <v>89</v>
      </c>
      <c r="D62">
        <f t="shared" si="0"/>
        <v>0</v>
      </c>
    </row>
    <row r="63" spans="1:13" x14ac:dyDescent="0.25">
      <c r="A63" t="s">
        <v>95</v>
      </c>
      <c r="D63">
        <f t="shared" si="0"/>
        <v>0</v>
      </c>
    </row>
    <row r="64" spans="1:13" x14ac:dyDescent="0.25">
      <c r="A64" t="s">
        <v>96</v>
      </c>
      <c r="D64">
        <f t="shared" si="0"/>
        <v>0</v>
      </c>
    </row>
    <row r="65" spans="1:11" x14ac:dyDescent="0.25">
      <c r="A65" t="s">
        <v>97</v>
      </c>
      <c r="D65">
        <f t="shared" si="0"/>
        <v>0</v>
      </c>
    </row>
    <row r="66" spans="1:11" x14ac:dyDescent="0.25">
      <c r="A66" t="s">
        <v>98</v>
      </c>
      <c r="D66">
        <f t="shared" si="0"/>
        <v>0</v>
      </c>
    </row>
    <row r="67" spans="1:11" x14ac:dyDescent="0.25">
      <c r="A67" t="s">
        <v>99</v>
      </c>
      <c r="D67">
        <f t="shared" si="0"/>
        <v>0</v>
      </c>
    </row>
    <row r="68" spans="1:11" x14ac:dyDescent="0.25">
      <c r="A68" t="s">
        <v>100</v>
      </c>
      <c r="D68">
        <f t="shared" si="0"/>
        <v>0</v>
      </c>
    </row>
    <row r="69" spans="1:11" x14ac:dyDescent="0.25">
      <c r="A69" t="s">
        <v>101</v>
      </c>
      <c r="D69">
        <f t="shared" si="0"/>
        <v>0</v>
      </c>
    </row>
    <row r="70" spans="1:11" x14ac:dyDescent="0.25">
      <c r="A70" t="s">
        <v>114</v>
      </c>
      <c r="D70">
        <f t="shared" ref="D70" si="3">3.5*B70*C70</f>
        <v>0</v>
      </c>
    </row>
    <row r="73" spans="1:11" x14ac:dyDescent="0.25">
      <c r="A73" t="s">
        <v>132</v>
      </c>
      <c r="H73">
        <f>SUM(H40:H56)</f>
        <v>395.5</v>
      </c>
      <c r="I73">
        <f>H73/24</f>
        <v>16.479166666666668</v>
      </c>
    </row>
    <row r="74" spans="1:11" x14ac:dyDescent="0.25">
      <c r="A74" t="s">
        <v>134</v>
      </c>
      <c r="I74">
        <f>SUM(I73,I37,I31,I16)/16</f>
        <v>2.556640625</v>
      </c>
    </row>
    <row r="77" spans="1:11" x14ac:dyDescent="0.25">
      <c r="A77" t="s">
        <v>156</v>
      </c>
      <c r="K77">
        <v>200</v>
      </c>
    </row>
    <row r="79" spans="1:11" x14ac:dyDescent="0.25">
      <c r="A79" t="s">
        <v>162</v>
      </c>
      <c r="K79">
        <f>SUM(K3:K56)</f>
        <v>567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67"/>
  <sheetViews>
    <sheetView tabSelected="1" workbookViewId="0">
      <selection activeCell="B66" sqref="B66"/>
    </sheetView>
  </sheetViews>
  <sheetFormatPr defaultRowHeight="15" x14ac:dyDescent="0.25"/>
  <cols>
    <col min="1" max="1" width="26.7109375" customWidth="1"/>
  </cols>
  <sheetData>
    <row r="1" spans="1:2" x14ac:dyDescent="0.25">
      <c r="A1" s="1" t="s">
        <v>10</v>
      </c>
    </row>
    <row r="2" spans="1:2" x14ac:dyDescent="0.25">
      <c r="A2" t="s">
        <v>135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x14ac:dyDescent="0.25">
      <c r="A5" t="s">
        <v>13</v>
      </c>
    </row>
    <row r="6" spans="1:2" x14ac:dyDescent="0.25">
      <c r="A6" t="s">
        <v>140</v>
      </c>
    </row>
    <row r="7" spans="1:2" x14ac:dyDescent="0.25">
      <c r="A7" t="s">
        <v>39</v>
      </c>
    </row>
    <row r="8" spans="1:2" x14ac:dyDescent="0.25">
      <c r="A8" t="s">
        <v>62</v>
      </c>
    </row>
    <row r="9" spans="1:2" x14ac:dyDescent="0.25">
      <c r="A9" t="s">
        <v>14</v>
      </c>
    </row>
    <row r="10" spans="1:2" x14ac:dyDescent="0.25">
      <c r="A10" t="s">
        <v>15</v>
      </c>
    </row>
    <row r="11" spans="1:2" x14ac:dyDescent="0.25">
      <c r="A11" t="s">
        <v>16</v>
      </c>
    </row>
    <row r="12" spans="1:2" x14ac:dyDescent="0.25">
      <c r="A12" t="s">
        <v>19</v>
      </c>
    </row>
    <row r="13" spans="1:2" x14ac:dyDescent="0.25">
      <c r="A13" t="s">
        <v>37</v>
      </c>
      <c r="B13" t="s">
        <v>164</v>
      </c>
    </row>
    <row r="14" spans="1:2" x14ac:dyDescent="0.25">
      <c r="A14" t="s">
        <v>38</v>
      </c>
      <c r="B14">
        <v>3</v>
      </c>
    </row>
    <row r="15" spans="1:2" x14ac:dyDescent="0.25">
      <c r="A15" t="s">
        <v>55</v>
      </c>
      <c r="B15" t="s">
        <v>165</v>
      </c>
    </row>
    <row r="16" spans="1:2" x14ac:dyDescent="0.25">
      <c r="A16" t="s">
        <v>17</v>
      </c>
      <c r="B16" t="s">
        <v>166</v>
      </c>
    </row>
    <row r="17" spans="1:2" x14ac:dyDescent="0.25">
      <c r="A17" t="s">
        <v>36</v>
      </c>
    </row>
    <row r="18" spans="1:2" x14ac:dyDescent="0.25">
      <c r="A18" t="s">
        <v>56</v>
      </c>
    </row>
    <row r="19" spans="1:2" x14ac:dyDescent="0.25">
      <c r="A19" t="s">
        <v>63</v>
      </c>
    </row>
    <row r="20" spans="1:2" x14ac:dyDescent="0.25">
      <c r="A20" t="s">
        <v>136</v>
      </c>
    </row>
    <row r="21" spans="1:2" x14ac:dyDescent="0.25">
      <c r="A21" t="s">
        <v>137</v>
      </c>
    </row>
    <row r="22" spans="1:2" x14ac:dyDescent="0.25">
      <c r="A22" t="s">
        <v>138</v>
      </c>
    </row>
    <row r="23" spans="1:2" x14ac:dyDescent="0.25">
      <c r="A23" t="s">
        <v>139</v>
      </c>
    </row>
    <row r="24" spans="1:2" x14ac:dyDescent="0.25">
      <c r="A24" t="s">
        <v>155</v>
      </c>
      <c r="B24" t="s">
        <v>167</v>
      </c>
    </row>
    <row r="27" spans="1:2" x14ac:dyDescent="0.25">
      <c r="A27" s="1" t="s">
        <v>18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x14ac:dyDescent="0.25">
      <c r="A30" t="s">
        <v>29</v>
      </c>
    </row>
    <row r="31" spans="1:2" x14ac:dyDescent="0.25">
      <c r="A31" t="s">
        <v>30</v>
      </c>
    </row>
    <row r="32" spans="1:2" x14ac:dyDescent="0.25">
      <c r="A32" t="s">
        <v>31</v>
      </c>
      <c r="B32" t="s">
        <v>163</v>
      </c>
    </row>
    <row r="33" spans="1:2" x14ac:dyDescent="0.25">
      <c r="A33" t="s">
        <v>32</v>
      </c>
    </row>
    <row r="34" spans="1:2" x14ac:dyDescent="0.25">
      <c r="A34" t="s">
        <v>35</v>
      </c>
    </row>
    <row r="35" spans="1:2" x14ac:dyDescent="0.25">
      <c r="A35" t="s">
        <v>42</v>
      </c>
      <c r="B35" t="s">
        <v>163</v>
      </c>
    </row>
    <row r="36" spans="1:2" x14ac:dyDescent="0.25">
      <c r="A36" t="s">
        <v>43</v>
      </c>
      <c r="B36" t="s">
        <v>163</v>
      </c>
    </row>
    <row r="38" spans="1:2" x14ac:dyDescent="0.25">
      <c r="A38" s="1" t="s">
        <v>20</v>
      </c>
    </row>
    <row r="40" spans="1:2" x14ac:dyDescent="0.25">
      <c r="A40" t="s">
        <v>21</v>
      </c>
    </row>
    <row r="41" spans="1:2" x14ac:dyDescent="0.25">
      <c r="A41" t="s">
        <v>22</v>
      </c>
      <c r="B41" t="s">
        <v>168</v>
      </c>
    </row>
    <row r="42" spans="1:2" x14ac:dyDescent="0.25">
      <c r="A42" t="s">
        <v>26</v>
      </c>
    </row>
    <row r="43" spans="1:2" x14ac:dyDescent="0.25">
      <c r="A43" t="s">
        <v>23</v>
      </c>
    </row>
    <row r="44" spans="1:2" x14ac:dyDescent="0.25">
      <c r="A44" t="s">
        <v>24</v>
      </c>
    </row>
    <row r="45" spans="1:2" x14ac:dyDescent="0.25">
      <c r="A45" t="s">
        <v>25</v>
      </c>
    </row>
    <row r="46" spans="1:2" x14ac:dyDescent="0.25">
      <c r="A46" t="s">
        <v>33</v>
      </c>
    </row>
    <row r="47" spans="1:2" x14ac:dyDescent="0.25">
      <c r="A47" t="s">
        <v>34</v>
      </c>
    </row>
    <row r="48" spans="1:2" x14ac:dyDescent="0.25">
      <c r="A48" t="s">
        <v>40</v>
      </c>
    </row>
    <row r="49" spans="1:2" x14ac:dyDescent="0.25">
      <c r="A49" t="s">
        <v>41</v>
      </c>
    </row>
    <row r="51" spans="1:2" x14ac:dyDescent="0.25">
      <c r="A51" s="1" t="s">
        <v>44</v>
      </c>
    </row>
    <row r="53" spans="1:2" x14ac:dyDescent="0.25">
      <c r="A53" t="s">
        <v>46</v>
      </c>
      <c r="B53">
        <v>1</v>
      </c>
    </row>
    <row r="54" spans="1:2" x14ac:dyDescent="0.25">
      <c r="A54" t="s">
        <v>45</v>
      </c>
      <c r="B54">
        <v>1</v>
      </c>
    </row>
    <row r="55" spans="1:2" x14ac:dyDescent="0.25">
      <c r="A55" t="s">
        <v>47</v>
      </c>
      <c r="B55">
        <v>3</v>
      </c>
    </row>
    <row r="56" spans="1:2" x14ac:dyDescent="0.25">
      <c r="A56" t="s">
        <v>48</v>
      </c>
    </row>
    <row r="57" spans="1:2" x14ac:dyDescent="0.25">
      <c r="A57" t="s">
        <v>49</v>
      </c>
    </row>
    <row r="58" spans="1:2" x14ac:dyDescent="0.25">
      <c r="A58" t="s">
        <v>50</v>
      </c>
    </row>
    <row r="59" spans="1:2" x14ac:dyDescent="0.25">
      <c r="A59" t="s">
        <v>51</v>
      </c>
    </row>
    <row r="60" spans="1:2" x14ac:dyDescent="0.25">
      <c r="A60" t="s">
        <v>52</v>
      </c>
    </row>
    <row r="61" spans="1:2" x14ac:dyDescent="0.25">
      <c r="A61" t="s">
        <v>53</v>
      </c>
      <c r="B61">
        <v>2</v>
      </c>
    </row>
    <row r="62" spans="1:2" x14ac:dyDescent="0.25">
      <c r="A62" t="s">
        <v>54</v>
      </c>
      <c r="B62">
        <v>3</v>
      </c>
    </row>
    <row r="63" spans="1:2" x14ac:dyDescent="0.25">
      <c r="A63" t="s">
        <v>57</v>
      </c>
    </row>
    <row r="64" spans="1:2" x14ac:dyDescent="0.25">
      <c r="A64" t="s">
        <v>58</v>
      </c>
      <c r="B64">
        <v>2</v>
      </c>
    </row>
    <row r="65" spans="1:1" x14ac:dyDescent="0.25">
      <c r="A65" t="s">
        <v>59</v>
      </c>
    </row>
    <row r="66" spans="1:1" x14ac:dyDescent="0.25">
      <c r="A66" t="s">
        <v>60</v>
      </c>
    </row>
    <row r="67" spans="1:1" x14ac:dyDescent="0.25">
      <c r="A67" t="s">
        <v>61</v>
      </c>
    </row>
  </sheetData>
  <pageMargins left="0.7" right="0.7" top="0.75" bottom="0.75" header="0.3" footer="0.3"/>
  <pageSetup scale="69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</dc:creator>
  <cp:lastModifiedBy>sokolov</cp:lastModifiedBy>
  <cp:lastPrinted>2014-06-19T19:47:44Z</cp:lastPrinted>
  <dcterms:created xsi:type="dcterms:W3CDTF">2014-06-10T14:24:01Z</dcterms:created>
  <dcterms:modified xsi:type="dcterms:W3CDTF">2014-06-22T02:24:43Z</dcterms:modified>
</cp:coreProperties>
</file>